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9"/>
  </bookViews>
  <sheets>
    <sheet name="ANNEX-T" sheetId="46" r:id="rId1"/>
  </sheets>
  <definedNames>
    <definedName name="_xlnm.Print_Area" localSheetId="0">'ANNEX-T'!$A$1:$L$35</definedName>
  </definedNames>
  <calcPr calcId="152511"/>
</workbook>
</file>

<file path=xl/calcChain.xml><?xml version="1.0" encoding="utf-8"?>
<calcChain xmlns="http://schemas.openxmlformats.org/spreadsheetml/2006/main">
  <c r="J32" i="46" l="1"/>
  <c r="I32" i="46"/>
  <c r="J29" i="46"/>
  <c r="K32" i="46"/>
  <c r="H32" i="46"/>
  <c r="G32" i="46"/>
  <c r="F32" i="46"/>
  <c r="E32" i="46"/>
  <c r="D32" i="46"/>
  <c r="C32" i="46"/>
  <c r="K17" i="46"/>
  <c r="K29" i="46"/>
  <c r="I29" i="46"/>
  <c r="H29" i="46"/>
  <c r="G29" i="46"/>
  <c r="F29" i="46"/>
  <c r="E29" i="46"/>
  <c r="D29" i="46"/>
  <c r="C29" i="46"/>
  <c r="H17" i="46"/>
  <c r="G17" i="46"/>
  <c r="F17" i="46"/>
  <c r="E17" i="46"/>
  <c r="D17" i="46"/>
  <c r="C17" i="46"/>
  <c r="F33" i="46" l="1"/>
  <c r="F35" i="46" s="1"/>
  <c r="K33" i="46"/>
  <c r="K35" i="46" s="1"/>
  <c r="C33" i="46"/>
  <c r="C35" i="46" s="1"/>
  <c r="G33" i="46"/>
  <c r="G35" i="46" s="1"/>
  <c r="D33" i="46"/>
  <c r="D35" i="46" s="1"/>
  <c r="H33" i="46"/>
  <c r="H35" i="46" s="1"/>
  <c r="E33" i="46"/>
  <c r="E35" i="46" s="1"/>
  <c r="J17" i="46"/>
  <c r="J33" i="46" s="1"/>
  <c r="J35" i="46" s="1"/>
  <c r="I17" i="46"/>
  <c r="I33" i="46" s="1"/>
  <c r="I35" i="46" s="1"/>
  <c r="L34" i="46" l="1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L11" i="46"/>
  <c r="L10" i="46"/>
  <c r="L9" i="46"/>
  <c r="L8" i="46"/>
  <c r="L7" i="46"/>
  <c r="L6" i="46"/>
  <c r="L5" i="46"/>
  <c r="L33" i="46"/>
  <c r="L35" i="46" l="1"/>
</calcChain>
</file>

<file path=xl/sharedStrings.xml><?xml version="1.0" encoding="utf-8"?>
<sst xmlns="http://schemas.openxmlformats.org/spreadsheetml/2006/main" count="53" uniqueCount="46">
  <si>
    <t>STATE BANK OF INDIA</t>
  </si>
  <si>
    <t>PUNJAB NATIONAL BANK</t>
  </si>
  <si>
    <t>UCO BANK</t>
  </si>
  <si>
    <t>J&amp;K BANK</t>
  </si>
  <si>
    <t>ICICI BANK</t>
  </si>
  <si>
    <t>HDFC BANK</t>
  </si>
  <si>
    <t>J&amp;K GRAMEEN BANK</t>
  </si>
  <si>
    <t>GRAND TOTAL</t>
  </si>
  <si>
    <t>A/Cs</t>
  </si>
  <si>
    <t>AMT.</t>
  </si>
  <si>
    <t>AMOUNT IN CRORE</t>
  </si>
  <si>
    <t>ANNUAL TARGET</t>
  </si>
  <si>
    <t>BANK NAME</t>
  </si>
  <si>
    <t>SRL</t>
  </si>
  <si>
    <t>TOTAL DISBURSEMENT</t>
  </si>
  <si>
    <t>1</t>
  </si>
  <si>
    <t>24</t>
  </si>
  <si>
    <t>25</t>
  </si>
  <si>
    <t>SUB-TOTAL (SCBs)</t>
  </si>
  <si>
    <t>INDUSIND BK</t>
  </si>
  <si>
    <t>ELLAQUAI DEHATI BANK</t>
  </si>
  <si>
    <t>BANK OF MAHARASHTRA</t>
  </si>
  <si>
    <t>FEDERAL BANK</t>
  </si>
  <si>
    <t>AXIS BANK</t>
  </si>
  <si>
    <t>YES BANK</t>
  </si>
  <si>
    <t>IDBI BANK</t>
  </si>
  <si>
    <t>SOUTH INDIAN BANK</t>
  </si>
  <si>
    <t>KOTAK MAHINDRA BANK</t>
  </si>
  <si>
    <t>BANDAN BANK</t>
  </si>
  <si>
    <t>%AGE ACHIV.</t>
  </si>
  <si>
    <t>DISBRUSEMENT (SHISHU)</t>
  </si>
  <si>
    <t>DISBRUSEMENT  (KISHORE)</t>
  </si>
  <si>
    <t>DISBRUSEMENT  (TARUN)</t>
  </si>
  <si>
    <t>TOTAL (PUBLIC SECTOR BANKS)</t>
  </si>
  <si>
    <t>TOTAL (PRIVATE SECTOR BANKS)</t>
  </si>
  <si>
    <t>TOTAL (REGIONAL RURAL BANKS)</t>
  </si>
  <si>
    <t>OTHER FINANCIAL INST.</t>
  </si>
  <si>
    <t>CENTRAL BANK OF INDIA*</t>
  </si>
  <si>
    <t>CANARA BANK*</t>
  </si>
  <si>
    <t>PUNJAB &amp; SINDH BANK*</t>
  </si>
  <si>
    <t>BANK OF BARODA*</t>
  </si>
  <si>
    <t>UNION BANK OF INDIA*</t>
  </si>
  <si>
    <t>BANK OF INDIA*</t>
  </si>
  <si>
    <t>INDIAN OVERSEAS BANK*</t>
  </si>
  <si>
    <t>INDIAN BANK*</t>
  </si>
  <si>
    <t>BANK-WISE DISBRUSEMENT UNDER PMMY (MUDRA) FOR UT OF J&amp;K DURING FY 2023-24 (UPTO 01.03.2024)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</si>
</sst>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Border="1"/>
    <xf numFmtId="0" fontId="0" fillId="2" borderId="0" xfId="0" applyFont="1" applyFill="1" applyBorder="1"/>
    <xf numFmtId="164" fontId="0" fillId="2" borderId="0" xfId="0" applyNumberFormat="1" applyFill="1" applyBorder="1"/>
    <xf numFmtId="1" fontId="0" fillId="2" borderId="0" xfId="0" applyNumberFormat="1" applyFill="1" applyBorder="1"/>
    <xf numFmtId="2" fontId="0" fillId="2" borderId="0" xfId="0" applyNumberFormat="1" applyFill="1" applyBorder="1"/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left" vertical="center"/>
      <protection hidden="1"/>
    </xf>
    <xf numFmtId="164" fontId="3" fillId="0" borderId="8" xfId="0" applyNumberFormat="1" applyFont="1" applyFill="1" applyBorder="1" applyAlignment="1" applyProtection="1">
      <alignment horizontal="left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1" fontId="4" fillId="0" borderId="5" xfId="0" applyNumberFormat="1" applyFont="1" applyFill="1" applyBorder="1" applyAlignment="1" applyProtection="1">
      <alignment horizontal="center" vertical="center"/>
      <protection hidden="1"/>
    </xf>
    <xf numFmtId="2" fontId="4" fillId="0" borderId="5" xfId="0" applyNumberFormat="1" applyFont="1" applyFill="1" applyBorder="1" applyAlignment="1" applyProtection="1">
      <alignment horizontal="right" vertical="center"/>
      <protection hidden="1"/>
    </xf>
    <xf numFmtId="1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right" vertical="center"/>
      <protection hidden="1"/>
    </xf>
    <xf numFmtId="1" fontId="1" fillId="3" borderId="4" xfId="0" applyNumberFormat="1" applyFont="1" applyFill="1" applyBorder="1" applyAlignment="1" applyProtection="1">
      <alignment horizontal="center" vertical="center"/>
      <protection hidden="1"/>
    </xf>
    <xf numFmtId="2" fontId="1" fillId="3" borderId="4" xfId="0" applyNumberFormat="1" applyFont="1" applyFill="1" applyBorder="1" applyAlignment="1" applyProtection="1">
      <alignment horizontal="right" vertical="center"/>
      <protection hidden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1" fontId="1" fillId="3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1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 applyProtection="1">
      <alignment vertical="center"/>
      <protection hidden="1"/>
    </xf>
    <xf numFmtId="1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2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>
      <alignment textRotation="255"/>
    </xf>
    <xf numFmtId="2" fontId="4" fillId="0" borderId="10" xfId="0" applyNumberFormat="1" applyFont="1" applyFill="1" applyBorder="1" applyAlignment="1" applyProtection="1">
      <alignment horizontal="right" vertical="center"/>
      <protection hidden="1"/>
    </xf>
    <xf numFmtId="10" fontId="4" fillId="0" borderId="10" xfId="0" applyNumberFormat="1" applyFont="1" applyFill="1" applyBorder="1" applyAlignment="1" applyProtection="1">
      <alignment horizontal="right" vertical="center"/>
      <protection hidden="1"/>
    </xf>
    <xf numFmtId="10" fontId="1" fillId="3" borderId="4" xfId="0" applyNumberFormat="1" applyFont="1" applyFill="1" applyBorder="1" applyAlignment="1" applyProtection="1">
      <alignment horizontal="right" vertical="center"/>
      <protection hidden="1"/>
    </xf>
    <xf numFmtId="10" fontId="1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O39"/>
  <sheetViews>
    <sheetView tabSelected="1" view="pageBreakPreview" topLeftCell="B1" zoomScale="80" zoomScaleNormal="64" zoomScaleSheetLayoutView="8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J9" sqref="J9"/>
    </sheetView>
  </sheetViews>
  <sheetFormatPr defaultColWidth="9.140625" defaultRowHeight="15" x14ac:dyDescent="0.25"/>
  <cols>
    <col min="1" max="1" width="5.140625" style="1" customWidth="1"/>
    <col min="2" max="2" width="34.140625" style="1" customWidth="1"/>
    <col min="3" max="3" width="12.28515625" style="1" customWidth="1"/>
    <col min="4" max="4" width="12.5703125" style="1" customWidth="1"/>
    <col min="5" max="5" width="13.5703125" style="1" customWidth="1"/>
    <col min="6" max="6" width="13.42578125" style="1" customWidth="1"/>
    <col min="7" max="7" width="10.85546875" style="1" customWidth="1"/>
    <col min="8" max="8" width="12.5703125" style="1" customWidth="1"/>
    <col min="9" max="9" width="13.28515625" style="1" customWidth="1"/>
    <col min="10" max="10" width="12.42578125" style="1" customWidth="1"/>
    <col min="11" max="11" width="13" style="1" customWidth="1"/>
    <col min="12" max="12" width="12.42578125" style="1" customWidth="1"/>
    <col min="13" max="16384" width="9.140625" style="1"/>
  </cols>
  <sheetData>
    <row r="1" spans="1:41" ht="25.5" customHeight="1" thickBot="1" x14ac:dyDescent="0.3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41" ht="25.5" customHeight="1" thickBot="1" x14ac:dyDescent="0.3">
      <c r="A2" s="49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41" s="2" customFormat="1" ht="38.25" customHeight="1" thickBot="1" x14ac:dyDescent="0.3">
      <c r="A3" s="51" t="s">
        <v>13</v>
      </c>
      <c r="B3" s="57" t="s">
        <v>12</v>
      </c>
      <c r="C3" s="55" t="s">
        <v>30</v>
      </c>
      <c r="D3" s="56"/>
      <c r="E3" s="55" t="s">
        <v>31</v>
      </c>
      <c r="F3" s="56"/>
      <c r="G3" s="55" t="s">
        <v>32</v>
      </c>
      <c r="H3" s="56"/>
      <c r="I3" s="55" t="s">
        <v>14</v>
      </c>
      <c r="J3" s="56"/>
      <c r="K3" s="6" t="s">
        <v>11</v>
      </c>
      <c r="L3" s="53" t="s">
        <v>29</v>
      </c>
    </row>
    <row r="4" spans="1:41" s="2" customFormat="1" ht="24.75" customHeight="1" thickBot="1" x14ac:dyDescent="0.3">
      <c r="A4" s="52"/>
      <c r="B4" s="58"/>
      <c r="C4" s="7" t="s">
        <v>8</v>
      </c>
      <c r="D4" s="8" t="s">
        <v>9</v>
      </c>
      <c r="E4" s="7" t="s">
        <v>8</v>
      </c>
      <c r="F4" s="8" t="s">
        <v>9</v>
      </c>
      <c r="G4" s="7" t="s">
        <v>8</v>
      </c>
      <c r="H4" s="8" t="s">
        <v>9</v>
      </c>
      <c r="I4" s="7" t="s">
        <v>8</v>
      </c>
      <c r="J4" s="8" t="s">
        <v>9</v>
      </c>
      <c r="K4" s="8" t="s">
        <v>9</v>
      </c>
      <c r="L4" s="54"/>
    </row>
    <row r="5" spans="1:41" ht="28.5" customHeight="1" x14ac:dyDescent="0.25">
      <c r="A5" s="9" t="s">
        <v>15</v>
      </c>
      <c r="B5" s="10" t="s">
        <v>0</v>
      </c>
      <c r="C5" s="18">
        <v>640</v>
      </c>
      <c r="D5" s="19">
        <v>2.16</v>
      </c>
      <c r="E5" s="18">
        <v>7818</v>
      </c>
      <c r="F5" s="19">
        <v>189.52</v>
      </c>
      <c r="G5" s="18">
        <v>1627</v>
      </c>
      <c r="H5" s="19">
        <v>128.16</v>
      </c>
      <c r="I5" s="18">
        <v>10085</v>
      </c>
      <c r="J5" s="40">
        <v>319.83999999999997</v>
      </c>
      <c r="K5" s="40">
        <v>283</v>
      </c>
      <c r="L5" s="41">
        <f>IFERROR(J5/K5,"0")</f>
        <v>1.1301766784452296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28.5" customHeight="1" x14ac:dyDescent="0.25">
      <c r="A6" s="11">
        <v>2</v>
      </c>
      <c r="B6" s="12" t="s">
        <v>1</v>
      </c>
      <c r="C6" s="20">
        <v>1189</v>
      </c>
      <c r="D6" s="21">
        <v>3.89</v>
      </c>
      <c r="E6" s="20">
        <v>5057</v>
      </c>
      <c r="F6" s="21">
        <v>118.89</v>
      </c>
      <c r="G6" s="20">
        <v>1604</v>
      </c>
      <c r="H6" s="21">
        <v>126.29</v>
      </c>
      <c r="I6" s="18">
        <v>7850</v>
      </c>
      <c r="J6" s="40">
        <v>249.07</v>
      </c>
      <c r="K6" s="40">
        <v>0</v>
      </c>
      <c r="L6" s="41" t="str">
        <f t="shared" ref="L6:L35" si="0">IFERROR(J6/K6,"0")</f>
        <v>0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28.5" customHeight="1" x14ac:dyDescent="0.25">
      <c r="A7" s="11">
        <v>3</v>
      </c>
      <c r="B7" s="12" t="s">
        <v>2</v>
      </c>
      <c r="C7" s="20">
        <v>2717</v>
      </c>
      <c r="D7" s="21">
        <v>4.59</v>
      </c>
      <c r="E7" s="20">
        <v>2985</v>
      </c>
      <c r="F7" s="21">
        <v>99.97</v>
      </c>
      <c r="G7" s="20">
        <v>909</v>
      </c>
      <c r="H7" s="21">
        <v>69.39</v>
      </c>
      <c r="I7" s="18">
        <v>6611</v>
      </c>
      <c r="J7" s="40">
        <v>173.95</v>
      </c>
      <c r="K7" s="40">
        <v>31</v>
      </c>
      <c r="L7" s="41">
        <f t="shared" si="0"/>
        <v>5.6112903225806452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28.5" customHeight="1" x14ac:dyDescent="0.25">
      <c r="A8" s="11">
        <v>4</v>
      </c>
      <c r="B8" s="12" t="s">
        <v>37</v>
      </c>
      <c r="C8" s="20">
        <v>278</v>
      </c>
      <c r="D8" s="21">
        <v>0.32</v>
      </c>
      <c r="E8" s="20">
        <v>343</v>
      </c>
      <c r="F8" s="21">
        <v>4.7</v>
      </c>
      <c r="G8" s="20">
        <v>100</v>
      </c>
      <c r="H8" s="21">
        <v>6.37</v>
      </c>
      <c r="I8" s="18">
        <v>721</v>
      </c>
      <c r="J8" s="40">
        <v>11.38</v>
      </c>
      <c r="K8" s="40">
        <v>0</v>
      </c>
      <c r="L8" s="41" t="str">
        <f t="shared" si="0"/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28.5" customHeight="1" x14ac:dyDescent="0.25">
      <c r="A9" s="11">
        <v>5</v>
      </c>
      <c r="B9" s="12" t="s">
        <v>38</v>
      </c>
      <c r="C9" s="20">
        <v>3025</v>
      </c>
      <c r="D9" s="21">
        <v>1.7</v>
      </c>
      <c r="E9" s="20">
        <v>1655</v>
      </c>
      <c r="F9" s="21">
        <v>43.76</v>
      </c>
      <c r="G9" s="20">
        <v>523</v>
      </c>
      <c r="H9" s="21">
        <v>44.34</v>
      </c>
      <c r="I9" s="18">
        <v>5203</v>
      </c>
      <c r="J9" s="40">
        <v>89.8</v>
      </c>
      <c r="K9" s="40">
        <v>150</v>
      </c>
      <c r="L9" s="41">
        <f t="shared" si="0"/>
        <v>0.59866666666666668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28.5" customHeight="1" x14ac:dyDescent="0.25">
      <c r="A10" s="11">
        <v>6</v>
      </c>
      <c r="B10" s="12" t="s">
        <v>39</v>
      </c>
      <c r="C10" s="20">
        <v>48</v>
      </c>
      <c r="D10" s="21">
        <v>0.15</v>
      </c>
      <c r="E10" s="20">
        <v>224</v>
      </c>
      <c r="F10" s="21">
        <v>6.03</v>
      </c>
      <c r="G10" s="20">
        <v>42</v>
      </c>
      <c r="H10" s="21">
        <v>3.44</v>
      </c>
      <c r="I10" s="18">
        <v>314</v>
      </c>
      <c r="J10" s="40">
        <v>9.6199999999999992</v>
      </c>
      <c r="K10" s="40">
        <v>0</v>
      </c>
      <c r="L10" s="41" t="str">
        <f t="shared" si="0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28.5" customHeight="1" x14ac:dyDescent="0.25">
      <c r="A11" s="11">
        <v>7</v>
      </c>
      <c r="B11" s="12" t="s">
        <v>40</v>
      </c>
      <c r="C11" s="20">
        <v>547</v>
      </c>
      <c r="D11" s="21">
        <v>2.0499999999999998</v>
      </c>
      <c r="E11" s="20">
        <v>451</v>
      </c>
      <c r="F11" s="21">
        <v>11.66</v>
      </c>
      <c r="G11" s="20">
        <v>243</v>
      </c>
      <c r="H11" s="21">
        <v>20.41</v>
      </c>
      <c r="I11" s="18">
        <v>1241</v>
      </c>
      <c r="J11" s="40">
        <v>34.119999999999997</v>
      </c>
      <c r="K11" s="40">
        <v>0</v>
      </c>
      <c r="L11" s="41" t="str">
        <f t="shared" si="0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28.5" customHeight="1" x14ac:dyDescent="0.25">
      <c r="A12" s="11">
        <v>8</v>
      </c>
      <c r="B12" s="12" t="s">
        <v>41</v>
      </c>
      <c r="C12" s="20">
        <v>121</v>
      </c>
      <c r="D12" s="21">
        <v>0.41</v>
      </c>
      <c r="E12" s="20">
        <v>526</v>
      </c>
      <c r="F12" s="21">
        <v>13.91</v>
      </c>
      <c r="G12" s="20">
        <v>202</v>
      </c>
      <c r="H12" s="21">
        <v>16.11</v>
      </c>
      <c r="I12" s="18">
        <v>849</v>
      </c>
      <c r="J12" s="40">
        <v>30.42</v>
      </c>
      <c r="K12" s="40">
        <v>29.36</v>
      </c>
      <c r="L12" s="41">
        <f t="shared" si="0"/>
        <v>1.0361035422343325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28.5" customHeight="1" x14ac:dyDescent="0.25">
      <c r="A13" s="11">
        <v>9</v>
      </c>
      <c r="B13" s="12" t="s">
        <v>42</v>
      </c>
      <c r="C13" s="20">
        <v>22</v>
      </c>
      <c r="D13" s="21">
        <v>0.08</v>
      </c>
      <c r="E13" s="20">
        <v>217</v>
      </c>
      <c r="F13" s="21">
        <v>5.05</v>
      </c>
      <c r="G13" s="20">
        <v>79</v>
      </c>
      <c r="H13" s="21">
        <v>5.24</v>
      </c>
      <c r="I13" s="18">
        <v>318</v>
      </c>
      <c r="J13" s="40">
        <v>10.37</v>
      </c>
      <c r="K13" s="40">
        <v>0</v>
      </c>
      <c r="L13" s="41" t="str">
        <f t="shared" si="0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28.5" customHeight="1" x14ac:dyDescent="0.25">
      <c r="A14" s="11">
        <v>10</v>
      </c>
      <c r="B14" s="12" t="s">
        <v>43</v>
      </c>
      <c r="C14" s="20">
        <v>3</v>
      </c>
      <c r="D14" s="21">
        <v>0.01</v>
      </c>
      <c r="E14" s="20">
        <v>22</v>
      </c>
      <c r="F14" s="21">
        <v>0.47</v>
      </c>
      <c r="G14" s="20">
        <v>2</v>
      </c>
      <c r="H14" s="21">
        <v>0.15</v>
      </c>
      <c r="I14" s="18">
        <v>27</v>
      </c>
      <c r="J14" s="40">
        <v>0.63</v>
      </c>
      <c r="K14" s="40">
        <v>1.1200000000000001</v>
      </c>
      <c r="L14" s="41">
        <f t="shared" si="0"/>
        <v>0.5625</v>
      </c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ht="28.5" customHeight="1" x14ac:dyDescent="0.25">
      <c r="A15" s="11">
        <v>11</v>
      </c>
      <c r="B15" s="12" t="s">
        <v>21</v>
      </c>
      <c r="C15" s="37">
        <v>779</v>
      </c>
      <c r="D15" s="38">
        <v>2.75</v>
      </c>
      <c r="E15" s="37">
        <v>14</v>
      </c>
      <c r="F15" s="38">
        <v>0.28999999999999998</v>
      </c>
      <c r="G15" s="37">
        <v>5</v>
      </c>
      <c r="H15" s="38">
        <v>0.42</v>
      </c>
      <c r="I15" s="18">
        <v>798</v>
      </c>
      <c r="J15" s="40">
        <v>3.46</v>
      </c>
      <c r="K15" s="40">
        <v>10</v>
      </c>
      <c r="L15" s="41">
        <f t="shared" si="0"/>
        <v>0.34599999999999997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28.5" customHeight="1" thickBot="1" x14ac:dyDescent="0.3">
      <c r="A16" s="11">
        <v>12</v>
      </c>
      <c r="B16" s="12" t="s">
        <v>44</v>
      </c>
      <c r="C16" s="20">
        <v>40</v>
      </c>
      <c r="D16" s="21">
        <v>0.13</v>
      </c>
      <c r="E16" s="20">
        <v>184</v>
      </c>
      <c r="F16" s="21">
        <v>6.29</v>
      </c>
      <c r="G16" s="20">
        <v>114</v>
      </c>
      <c r="H16" s="21">
        <v>9.3000000000000007</v>
      </c>
      <c r="I16" s="18">
        <v>338</v>
      </c>
      <c r="J16" s="40">
        <v>15.73</v>
      </c>
      <c r="K16" s="40">
        <v>0</v>
      </c>
      <c r="L16" s="41" t="str">
        <f t="shared" si="0"/>
        <v>0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8.5" customHeight="1" thickBot="1" x14ac:dyDescent="0.3">
      <c r="A17" s="46" t="s">
        <v>33</v>
      </c>
      <c r="B17" s="47"/>
      <c r="C17" s="22">
        <f>SUM(C5:C16)</f>
        <v>9409</v>
      </c>
      <c r="D17" s="23">
        <f t="shared" ref="D17:H17" si="1">SUM(D5:D16)</f>
        <v>18.239999999999998</v>
      </c>
      <c r="E17" s="22">
        <f t="shared" si="1"/>
        <v>19496</v>
      </c>
      <c r="F17" s="23">
        <f t="shared" si="1"/>
        <v>500.54000000000008</v>
      </c>
      <c r="G17" s="22">
        <f t="shared" si="1"/>
        <v>5450</v>
      </c>
      <c r="H17" s="23">
        <f t="shared" si="1"/>
        <v>429.62</v>
      </c>
      <c r="I17" s="24">
        <f t="shared" ref="I17" si="2">SUM(I5:I16)</f>
        <v>34355</v>
      </c>
      <c r="J17" s="25">
        <f t="shared" ref="J17" si="3">SUM(J5:J16)</f>
        <v>948.38999999999987</v>
      </c>
      <c r="K17" s="25">
        <f t="shared" ref="K17" si="4">SUM(K5:K16)</f>
        <v>504.48</v>
      </c>
      <c r="L17" s="42">
        <f t="shared" si="0"/>
        <v>1.8799357754519501</v>
      </c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28.5" customHeight="1" x14ac:dyDescent="0.25">
      <c r="A18" s="9">
        <v>13</v>
      </c>
      <c r="B18" s="10" t="s">
        <v>3</v>
      </c>
      <c r="C18" s="18">
        <v>55533</v>
      </c>
      <c r="D18" s="36">
        <v>188.91</v>
      </c>
      <c r="E18" s="18">
        <v>171690</v>
      </c>
      <c r="F18" s="19">
        <v>3537.1</v>
      </c>
      <c r="G18" s="18">
        <v>30390</v>
      </c>
      <c r="H18" s="19">
        <v>2172.7399999999998</v>
      </c>
      <c r="I18" s="18">
        <v>257613</v>
      </c>
      <c r="J18" s="40">
        <v>5898.75</v>
      </c>
      <c r="K18" s="40">
        <v>4315.47</v>
      </c>
      <c r="L18" s="41">
        <f t="shared" si="0"/>
        <v>1.3668847193932525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  <row r="19" spans="1:41" ht="28.5" customHeight="1" x14ac:dyDescent="0.25">
      <c r="A19" s="9">
        <v>14</v>
      </c>
      <c r="B19" s="12" t="s">
        <v>4</v>
      </c>
      <c r="C19" s="20">
        <v>3</v>
      </c>
      <c r="D19" s="36">
        <v>0.01</v>
      </c>
      <c r="E19" s="20">
        <v>148</v>
      </c>
      <c r="F19" s="19">
        <v>3.67</v>
      </c>
      <c r="G19" s="20">
        <v>73</v>
      </c>
      <c r="H19" s="19">
        <v>5.52</v>
      </c>
      <c r="I19" s="18">
        <v>224</v>
      </c>
      <c r="J19" s="40">
        <v>9.1999999999999993</v>
      </c>
      <c r="K19" s="40">
        <v>15.68</v>
      </c>
      <c r="L19" s="41">
        <f t="shared" si="0"/>
        <v>0.58673469387755095</v>
      </c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1:41" ht="28.5" customHeight="1" x14ac:dyDescent="0.25">
      <c r="A20" s="9">
        <v>15</v>
      </c>
      <c r="B20" s="12" t="s">
        <v>5</v>
      </c>
      <c r="C20" s="20">
        <v>0</v>
      </c>
      <c r="D20" s="36">
        <v>0</v>
      </c>
      <c r="E20" s="20">
        <v>89</v>
      </c>
      <c r="F20" s="19">
        <v>2.71</v>
      </c>
      <c r="G20" s="20">
        <v>95</v>
      </c>
      <c r="H20" s="19">
        <v>7.55</v>
      </c>
      <c r="I20" s="18">
        <v>184</v>
      </c>
      <c r="J20" s="40">
        <v>10.25</v>
      </c>
      <c r="K20" s="40">
        <v>6.9</v>
      </c>
      <c r="L20" s="41">
        <f t="shared" si="0"/>
        <v>1.4855072463768115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28.5" customHeight="1" x14ac:dyDescent="0.25">
      <c r="A21" s="9">
        <v>16</v>
      </c>
      <c r="B21" s="12" t="s">
        <v>22</v>
      </c>
      <c r="C21" s="20">
        <v>0</v>
      </c>
      <c r="D21" s="36">
        <v>0</v>
      </c>
      <c r="E21" s="20">
        <v>0</v>
      </c>
      <c r="F21" s="19">
        <v>0</v>
      </c>
      <c r="G21" s="20">
        <v>1</v>
      </c>
      <c r="H21" s="19">
        <v>0.1</v>
      </c>
      <c r="I21" s="18">
        <v>1</v>
      </c>
      <c r="J21" s="40">
        <v>0.1</v>
      </c>
      <c r="K21" s="40">
        <v>0</v>
      </c>
      <c r="L21" s="41" t="str">
        <f t="shared" si="0"/>
        <v>0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ht="28.5" customHeight="1" x14ac:dyDescent="0.25">
      <c r="A22" s="9">
        <v>17</v>
      </c>
      <c r="B22" s="12" t="s">
        <v>23</v>
      </c>
      <c r="C22" s="20">
        <v>13</v>
      </c>
      <c r="D22" s="36">
        <v>0.04</v>
      </c>
      <c r="E22" s="20">
        <v>161</v>
      </c>
      <c r="F22" s="19">
        <v>3.46</v>
      </c>
      <c r="G22" s="20">
        <v>51</v>
      </c>
      <c r="H22" s="19">
        <v>4.49</v>
      </c>
      <c r="I22" s="18">
        <v>225</v>
      </c>
      <c r="J22" s="40">
        <v>7.99</v>
      </c>
      <c r="K22" s="40">
        <v>1.93</v>
      </c>
      <c r="L22" s="41">
        <f t="shared" si="0"/>
        <v>4.1398963730569953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</row>
    <row r="23" spans="1:41" ht="28.5" customHeight="1" x14ac:dyDescent="0.25">
      <c r="A23" s="9">
        <v>18</v>
      </c>
      <c r="B23" s="12" t="s">
        <v>24</v>
      </c>
      <c r="C23" s="20">
        <v>0</v>
      </c>
      <c r="D23" s="36">
        <v>0</v>
      </c>
      <c r="E23" s="20">
        <v>0</v>
      </c>
      <c r="F23" s="19">
        <v>0</v>
      </c>
      <c r="G23" s="20">
        <v>0</v>
      </c>
      <c r="H23" s="19">
        <v>0</v>
      </c>
      <c r="I23" s="18">
        <v>0</v>
      </c>
      <c r="J23" s="40">
        <v>0</v>
      </c>
      <c r="K23" s="40">
        <v>0</v>
      </c>
      <c r="L23" s="41" t="str">
        <f t="shared" si="0"/>
        <v>0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28.5" customHeight="1" x14ac:dyDescent="0.25">
      <c r="A24" s="9">
        <v>19</v>
      </c>
      <c r="B24" s="12" t="s">
        <v>25</v>
      </c>
      <c r="C24" s="20">
        <v>48</v>
      </c>
      <c r="D24" s="36">
        <v>0.11</v>
      </c>
      <c r="E24" s="20">
        <v>152</v>
      </c>
      <c r="F24" s="19">
        <v>4.83</v>
      </c>
      <c r="G24" s="20">
        <v>244</v>
      </c>
      <c r="H24" s="19">
        <v>17.739999999999998</v>
      </c>
      <c r="I24" s="18">
        <v>444</v>
      </c>
      <c r="J24" s="40">
        <v>22.68</v>
      </c>
      <c r="K24" s="40">
        <v>6.25</v>
      </c>
      <c r="L24" s="41">
        <f t="shared" si="0"/>
        <v>3.6288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28.5" customHeight="1" x14ac:dyDescent="0.25">
      <c r="A25" s="9">
        <v>20</v>
      </c>
      <c r="B25" s="13" t="s">
        <v>19</v>
      </c>
      <c r="C25" s="20">
        <v>0</v>
      </c>
      <c r="D25" s="36">
        <v>0</v>
      </c>
      <c r="E25" s="20">
        <v>103</v>
      </c>
      <c r="F25" s="19">
        <v>3.73</v>
      </c>
      <c r="G25" s="20">
        <v>11</v>
      </c>
      <c r="H25" s="19">
        <v>0.65</v>
      </c>
      <c r="I25" s="18">
        <v>114</v>
      </c>
      <c r="J25" s="40">
        <v>4.38</v>
      </c>
      <c r="K25" s="40">
        <v>0</v>
      </c>
      <c r="L25" s="41" t="str">
        <f t="shared" si="0"/>
        <v>0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</row>
    <row r="26" spans="1:41" ht="28.5" customHeight="1" x14ac:dyDescent="0.25">
      <c r="A26" s="9">
        <v>21</v>
      </c>
      <c r="B26" s="13" t="s">
        <v>26</v>
      </c>
      <c r="C26" s="20">
        <v>0</v>
      </c>
      <c r="D26" s="36">
        <v>0</v>
      </c>
      <c r="E26" s="20">
        <v>0</v>
      </c>
      <c r="F26" s="19">
        <v>0</v>
      </c>
      <c r="G26" s="20">
        <v>0</v>
      </c>
      <c r="H26" s="19">
        <v>0</v>
      </c>
      <c r="I26" s="18">
        <v>0</v>
      </c>
      <c r="J26" s="40">
        <v>0</v>
      </c>
      <c r="K26" s="40">
        <v>0.13</v>
      </c>
      <c r="L26" s="41">
        <f t="shared" si="0"/>
        <v>0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28.5" customHeight="1" x14ac:dyDescent="0.25">
      <c r="A27" s="9">
        <v>22</v>
      </c>
      <c r="B27" s="13" t="s">
        <v>27</v>
      </c>
      <c r="C27" s="20">
        <v>0</v>
      </c>
      <c r="D27" s="36">
        <v>0</v>
      </c>
      <c r="E27" s="20">
        <v>0</v>
      </c>
      <c r="F27" s="19">
        <v>0</v>
      </c>
      <c r="G27" s="20">
        <v>0</v>
      </c>
      <c r="H27" s="19">
        <v>0</v>
      </c>
      <c r="I27" s="18">
        <v>0</v>
      </c>
      <c r="J27" s="40">
        <v>0</v>
      </c>
      <c r="K27" s="40">
        <v>0</v>
      </c>
      <c r="L27" s="41" t="str">
        <f t="shared" si="0"/>
        <v>0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28.5" customHeight="1" thickBot="1" x14ac:dyDescent="0.3">
      <c r="A28" s="9">
        <v>23</v>
      </c>
      <c r="B28" s="13" t="s">
        <v>28</v>
      </c>
      <c r="C28" s="20">
        <v>0</v>
      </c>
      <c r="D28" s="36">
        <v>0</v>
      </c>
      <c r="E28" s="20">
        <v>0</v>
      </c>
      <c r="F28" s="19">
        <v>0</v>
      </c>
      <c r="G28" s="20">
        <v>0</v>
      </c>
      <c r="H28" s="19">
        <v>0</v>
      </c>
      <c r="I28" s="18">
        <v>0</v>
      </c>
      <c r="J28" s="40">
        <v>0</v>
      </c>
      <c r="K28" s="40">
        <v>0</v>
      </c>
      <c r="L28" s="41" t="str">
        <f t="shared" si="0"/>
        <v>0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28.5" customHeight="1" thickBot="1" x14ac:dyDescent="0.3">
      <c r="A29" s="46" t="s">
        <v>34</v>
      </c>
      <c r="B29" s="47"/>
      <c r="C29" s="26">
        <f>SUM(C18:C28)</f>
        <v>55597</v>
      </c>
      <c r="D29" s="27">
        <f t="shared" ref="D29:K29" si="5">SUM(D18:D28)</f>
        <v>189.07</v>
      </c>
      <c r="E29" s="26">
        <f t="shared" si="5"/>
        <v>172343</v>
      </c>
      <c r="F29" s="27">
        <f t="shared" si="5"/>
        <v>3555.5</v>
      </c>
      <c r="G29" s="26">
        <f t="shared" si="5"/>
        <v>30865</v>
      </c>
      <c r="H29" s="27">
        <f t="shared" si="5"/>
        <v>2208.7899999999995</v>
      </c>
      <c r="I29" s="28">
        <f t="shared" si="5"/>
        <v>258805</v>
      </c>
      <c r="J29" s="29">
        <f t="shared" si="5"/>
        <v>5953.35</v>
      </c>
      <c r="K29" s="29">
        <f t="shared" si="5"/>
        <v>4346.3600000000006</v>
      </c>
      <c r="L29" s="43">
        <f t="shared" si="0"/>
        <v>1.3697323737564306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28.5" customHeight="1" x14ac:dyDescent="0.25">
      <c r="A30" s="14" t="s">
        <v>16</v>
      </c>
      <c r="B30" s="10" t="s">
        <v>6</v>
      </c>
      <c r="C30" s="18">
        <v>6622</v>
      </c>
      <c r="D30" s="19">
        <v>19.98</v>
      </c>
      <c r="E30" s="18">
        <v>36244</v>
      </c>
      <c r="F30" s="19">
        <v>471.5</v>
      </c>
      <c r="G30" s="18">
        <v>5024</v>
      </c>
      <c r="H30" s="19">
        <v>251.37</v>
      </c>
      <c r="I30" s="18">
        <v>47890</v>
      </c>
      <c r="J30" s="40">
        <v>742.85</v>
      </c>
      <c r="K30" s="40">
        <v>479.78</v>
      </c>
      <c r="L30" s="41">
        <f t="shared" si="0"/>
        <v>1.5483138104964778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1" ht="28.5" customHeight="1" thickBot="1" x14ac:dyDescent="0.3">
      <c r="A31" s="15" t="s">
        <v>17</v>
      </c>
      <c r="B31" s="13" t="s">
        <v>20</v>
      </c>
      <c r="C31" s="20">
        <v>207</v>
      </c>
      <c r="D31" s="36">
        <v>0.99</v>
      </c>
      <c r="E31" s="20">
        <v>3364</v>
      </c>
      <c r="F31" s="19">
        <v>79.03</v>
      </c>
      <c r="G31" s="20">
        <v>361</v>
      </c>
      <c r="H31" s="19">
        <v>26.21</v>
      </c>
      <c r="I31" s="18">
        <v>3932</v>
      </c>
      <c r="J31" s="40">
        <v>106.22</v>
      </c>
      <c r="K31" s="40">
        <v>49</v>
      </c>
      <c r="L31" s="41">
        <f t="shared" si="0"/>
        <v>2.1677551020408163</v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1" ht="28.5" customHeight="1" thickBot="1" x14ac:dyDescent="0.3">
      <c r="A32" s="46" t="s">
        <v>35</v>
      </c>
      <c r="B32" s="47"/>
      <c r="C32" s="26">
        <f>C30+C31</f>
        <v>6829</v>
      </c>
      <c r="D32" s="27">
        <f t="shared" ref="D32:K32" si="6">D30+D31</f>
        <v>20.97</v>
      </c>
      <c r="E32" s="26">
        <f t="shared" si="6"/>
        <v>39608</v>
      </c>
      <c r="F32" s="27">
        <f t="shared" si="6"/>
        <v>550.53</v>
      </c>
      <c r="G32" s="26">
        <f t="shared" si="6"/>
        <v>5385</v>
      </c>
      <c r="H32" s="27">
        <f t="shared" si="6"/>
        <v>277.58</v>
      </c>
      <c r="I32" s="28">
        <f t="shared" si="6"/>
        <v>51822</v>
      </c>
      <c r="J32" s="29">
        <f t="shared" si="6"/>
        <v>849.07</v>
      </c>
      <c r="K32" s="29">
        <f t="shared" si="6"/>
        <v>528.78</v>
      </c>
      <c r="L32" s="43">
        <f t="shared" si="0"/>
        <v>1.6057150421725483</v>
      </c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28.5" customHeight="1" thickBot="1" x14ac:dyDescent="0.3">
      <c r="A33" s="44" t="s">
        <v>18</v>
      </c>
      <c r="B33" s="59"/>
      <c r="C33" s="26">
        <f>C17+C29+C32</f>
        <v>71835</v>
      </c>
      <c r="D33" s="27">
        <f t="shared" ref="D33:K33" si="7">D17+D29+D32</f>
        <v>228.28</v>
      </c>
      <c r="E33" s="26">
        <f t="shared" si="7"/>
        <v>231447</v>
      </c>
      <c r="F33" s="27">
        <f t="shared" si="7"/>
        <v>4606.57</v>
      </c>
      <c r="G33" s="26">
        <f t="shared" si="7"/>
        <v>41700</v>
      </c>
      <c r="H33" s="27">
        <f t="shared" si="7"/>
        <v>2915.9899999999993</v>
      </c>
      <c r="I33" s="28">
        <f t="shared" si="7"/>
        <v>344982</v>
      </c>
      <c r="J33" s="29">
        <f t="shared" si="7"/>
        <v>7750.8099999999995</v>
      </c>
      <c r="K33" s="29">
        <f t="shared" si="7"/>
        <v>5379.62</v>
      </c>
      <c r="L33" s="43">
        <f t="shared" si="0"/>
        <v>1.440772768336797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28.5" customHeight="1" thickBot="1" x14ac:dyDescent="0.3">
      <c r="A34" s="16">
        <v>26</v>
      </c>
      <c r="B34" s="17" t="s">
        <v>36</v>
      </c>
      <c r="C34" s="30">
        <v>7208</v>
      </c>
      <c r="D34" s="31">
        <v>27.22</v>
      </c>
      <c r="E34" s="30">
        <v>3091</v>
      </c>
      <c r="F34" s="31">
        <v>53.930000000000007</v>
      </c>
      <c r="G34" s="30">
        <v>538</v>
      </c>
      <c r="H34" s="31">
        <v>33.229999999999997</v>
      </c>
      <c r="I34" s="32">
        <v>10837</v>
      </c>
      <c r="J34" s="33">
        <v>114.38</v>
      </c>
      <c r="K34" s="40">
        <v>12.97</v>
      </c>
      <c r="L34" s="41">
        <f t="shared" si="0"/>
        <v>8.8188126445643782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28.5" customHeight="1" thickBot="1" x14ac:dyDescent="0.3">
      <c r="A35" s="44" t="s">
        <v>7</v>
      </c>
      <c r="B35" s="45"/>
      <c r="C35" s="34">
        <f>C33+C34</f>
        <v>79043</v>
      </c>
      <c r="D35" s="35">
        <f t="shared" ref="D35:K35" si="8">D33+D34</f>
        <v>255.5</v>
      </c>
      <c r="E35" s="34">
        <f t="shared" si="8"/>
        <v>234538</v>
      </c>
      <c r="F35" s="35">
        <f t="shared" si="8"/>
        <v>4660.5</v>
      </c>
      <c r="G35" s="34">
        <f t="shared" si="8"/>
        <v>42238</v>
      </c>
      <c r="H35" s="35">
        <f t="shared" si="8"/>
        <v>2949.2199999999993</v>
      </c>
      <c r="I35" s="26">
        <f t="shared" si="8"/>
        <v>355819</v>
      </c>
      <c r="J35" s="29">
        <f t="shared" si="8"/>
        <v>7865.19</v>
      </c>
      <c r="K35" s="29">
        <f t="shared" si="8"/>
        <v>5392.59</v>
      </c>
      <c r="L35" s="43">
        <f t="shared" si="0"/>
        <v>1.4585180775842406</v>
      </c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x14ac:dyDescent="0.25">
      <c r="I36" s="4"/>
      <c r="K36" s="3"/>
    </row>
    <row r="38" spans="1:41" x14ac:dyDescent="0.25">
      <c r="C38" s="3"/>
      <c r="D38" s="3"/>
      <c r="E38" s="3"/>
      <c r="F38" s="3"/>
      <c r="G38" s="3"/>
      <c r="H38" s="3"/>
      <c r="I38" s="3"/>
    </row>
    <row r="39" spans="1:41" x14ac:dyDescent="0.25">
      <c r="C39" s="4"/>
      <c r="D39" s="5"/>
      <c r="E39" s="5"/>
      <c r="F39" s="5"/>
      <c r="G39" s="5"/>
      <c r="H39" s="5"/>
      <c r="I39" s="5"/>
    </row>
  </sheetData>
  <mergeCells count="14">
    <mergeCell ref="A35:B35"/>
    <mergeCell ref="A29:B29"/>
    <mergeCell ref="A32:B32"/>
    <mergeCell ref="A17:B17"/>
    <mergeCell ref="A1:L1"/>
    <mergeCell ref="A2:L2"/>
    <mergeCell ref="A3:A4"/>
    <mergeCell ref="L3:L4"/>
    <mergeCell ref="I3:J3"/>
    <mergeCell ref="B3:B4"/>
    <mergeCell ref="C3:D3"/>
    <mergeCell ref="E3:F3"/>
    <mergeCell ref="G3:H3"/>
    <mergeCell ref="A33:B33"/>
  </mergeCells>
  <printOptions horizontalCentered="1"/>
  <pageMargins left="3.937007874015748E-2" right="3.937007874015748E-2" top="0.35433070866141736" bottom="0.74803149606299213" header="0.11811023622047245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ANNEX-T</vt:lpstr>
      <vt:lpstr>'ANNEX-T'!Print_Area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2024-03-29T06:06:21Z</dcterms:modified>
</cp:coreProperties>
</file>